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LS\AAC\AIT\COLANTONI\RDA PUBBLICHE\RdA 425016_Fornitura e rinnovo licenze Microsoft\01. Doc. di gara\"/>
    </mc:Choice>
  </mc:AlternateContent>
  <xr:revisionPtr revIDLastSave="0" documentId="13_ncr:1_{4E449582-FA33-4F78-BAF3-B560586879ED}" xr6:coauthVersionLast="47" xr6:coauthVersionMax="47" xr10:uidLastSave="{00000000-0000-0000-0000-000000000000}"/>
  <bookViews>
    <workbookView xWindow="-110" yWindow="-110" windowWidth="19420" windowHeight="10420" xr2:uid="{BC9C502A-3EF7-428C-9A97-CE244B4D7432}"/>
  </bookViews>
  <sheets>
    <sheet name="Foglio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9" i="2" l="1"/>
  <c r="K10" i="2"/>
  <c r="K11" i="2"/>
  <c r="K12" i="2"/>
  <c r="K13" i="2"/>
  <c r="K14" i="2"/>
  <c r="B12" i="2"/>
  <c r="B11" i="2"/>
  <c r="K16" i="2"/>
  <c r="K17" i="2"/>
  <c r="K18" i="2"/>
  <c r="K15" i="2"/>
  <c r="K19" i="2" l="1"/>
  <c r="K23" i="2" s="1"/>
</calcChain>
</file>

<file path=xl/sharedStrings.xml><?xml version="1.0" encoding="utf-8"?>
<sst xmlns="http://schemas.openxmlformats.org/spreadsheetml/2006/main" count="62" uniqueCount="36">
  <si>
    <t>Celle con calcolo automatico - NON MODIFICABILI</t>
  </si>
  <si>
    <t>Celle che il Concorrente deve compilare</t>
  </si>
  <si>
    <t>Dichiarazione da compilare a cura del Concorrente</t>
  </si>
  <si>
    <t>Il sottoscritto Concorrente ________________________________________ con sede legale in ______________, Via/Piazza ____________________ n. ____ 
cap. _________  città _________________  provincia di _______________,
 C.F. n. ___________________ partita I.V.A. n. ________________ ed iscritta alla C.C.I.A.A. di _______________ con il n. ________________
[N.B.: in caso di raggruppamenti/aggregazioni di imprese indicare i riferimenti della mandataria e delle mandanti]</t>
  </si>
  <si>
    <t>OFFRE</t>
  </si>
  <si>
    <t>TOTALE</t>
  </si>
  <si>
    <t>PREZZO UNITARIO OFFERTO</t>
  </si>
  <si>
    <t xml:space="preserve">TOTALE IMPORTO OFFERTO </t>
  </si>
  <si>
    <t>TOTALE IMPORTO A BASE D'ASTA</t>
  </si>
  <si>
    <t>% RIBASSO RISPETTO A IMPORTO A BASE D'ASTA</t>
  </si>
  <si>
    <t>Allegato 8. SCHEMA DI OFFERTA ECONOMICA</t>
  </si>
  <si>
    <t xml:space="preserve">OGGETTO: Fornitura licenze Microsoft Windows Server
CIG: </t>
  </si>
  <si>
    <t>Prodotto</t>
  </si>
  <si>
    <t>Codice</t>
  </si>
  <si>
    <t>Descrizione</t>
  </si>
  <si>
    <t>AAA</t>
  </si>
  <si>
    <t>Rinnovo SA Windows Server Datacenter (Win Server Datacenter per Core 2 SoftwareSA) in Software Assurance per 3 anni</t>
  </si>
  <si>
    <t>Rinnovo SA licenze per OSE System Center Server Config Manager (SysCntrSvr ConfigMgr Per OSE Mgmt SA) in Software Assurance per 3 anni</t>
  </si>
  <si>
    <t>Rinnovo SA licenze Cal per Utente (Win Server per User CAL SA) in Software Assurance per 3 anni</t>
  </si>
  <si>
    <t xml:space="preserve">Rinnovo SA licenze Cal per Device (Win Server per Device CAL SA) in Software Assurance per 3 anni </t>
  </si>
  <si>
    <t xml:space="preserve">Rinnovo SA licenze System Center Server Standard (SysCntrSvr Standard per Core 2 SoftwareSA) in Software Assurance per 3 anni </t>
  </si>
  <si>
    <t>Rinnovo SA licenze SQL Server Enterprise (SQL Server Enterprise per Core 2 SoftwareSA) in Software Assurance per 3 anni</t>
  </si>
  <si>
    <t xml:space="preserve">Rinnovo SA licenze Exchange Server standard (Exchng Svr Standard Per Server SoftwareSA) in Software Assurance per 3 anni </t>
  </si>
  <si>
    <t>Acquisto Windows Server Datacenter in SA (Win Server Datcr Core 2 LSA) in Software Assurance per 3 anni per host controllate</t>
  </si>
  <si>
    <t xml:space="preserve">Acquisto licenze Cal per Utente (Win Server per User CAL LSA) in Software Assurance per 3 anni </t>
  </si>
  <si>
    <t xml:space="preserve">Acquisto licenze per reinstallazione windows Server su server fisici non licenziati, licenze Standard Core 2 SL </t>
  </si>
  <si>
    <t>Periodo di validità 
(mesi)</t>
  </si>
  <si>
    <t>-</t>
  </si>
  <si>
    <t>Software Assurance</t>
  </si>
  <si>
    <t>SI</t>
  </si>
  <si>
    <t>NO</t>
  </si>
  <si>
    <t>U.M.</t>
  </si>
  <si>
    <t>cad.</t>
  </si>
  <si>
    <t>Q.tà</t>
  </si>
  <si>
    <t>per la fornitura in oggetto, sotto la sua responsabilità civile e penale, i seguenti prezzi unitari:</t>
  </si>
  <si>
    <t>Legenda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</si>
</sst>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0000"/>
  </numFmts>
  <fonts count="16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i/>
      <sz val="10"/>
      <color rgb="FFFF0000"/>
      <name val="Calibri Light"/>
      <family val="2"/>
      <scheme val="major"/>
    </font>
    <font>
      <i/>
      <sz val="12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b/>
      <i/>
      <sz val="14"/>
      <name val="Calibri Light"/>
      <family val="2"/>
      <scheme val="major"/>
    </font>
    <font>
      <i/>
      <sz val="14"/>
      <name val="Calibri Light"/>
      <family val="2"/>
      <scheme val="major"/>
    </font>
    <font>
      <b/>
      <sz val="14"/>
      <color rgb="FF000000"/>
      <name val="Calibri Light"/>
      <family val="2"/>
      <scheme val="major"/>
    </font>
    <font>
      <sz val="12"/>
      <color rgb="FF000000"/>
      <name val="Calibri Light"/>
      <family val="2"/>
      <scheme val="major"/>
    </font>
    <font>
      <b/>
      <sz val="12"/>
      <color rgb="FF000000"/>
      <name val="Calibri Light"/>
      <family val="2"/>
      <scheme val="major"/>
    </font>
    <font>
      <sz val="14"/>
      <color rgb="FF000000"/>
      <name val="Calibri Light"/>
      <family val="2"/>
      <scheme val="major"/>
    </font>
    <font>
      <sz val="16"/>
      <color rgb="FF000000"/>
      <name val="Calibri Light"/>
      <family val="2"/>
      <scheme val="major"/>
    </font>
    <font>
      <b/>
      <i/>
      <sz val="14"/>
      <color theme="4" tint="-0.249977111117893"/>
      <name val="Calibri Light"/>
      <family val="2"/>
      <scheme val="major"/>
    </font>
    <font>
      <b/>
      <sz val="11"/>
      <color rgb="FF000000"/>
      <name val="Calibri Light"/>
      <family val="2"/>
      <scheme val="major"/>
    </font>
    <font>
      <b/>
      <sz val="14"/>
      <color theme="0"/>
      <name val="Calibri Light"/>
      <family val="2"/>
      <scheme val="major"/>
    </font>
    <font>
      <sz val="12"/>
      <name val="Calibri Light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Continuous"/>
    </xf>
    <xf numFmtId="4" fontId="3" fillId="0" borderId="0" xfId="0" applyNumberFormat="1" applyFont="1" applyAlignment="1">
      <alignment vertical="center"/>
    </xf>
    <xf numFmtId="0" fontId="6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4" fillId="0" borderId="0" xfId="0" applyFont="1" applyAlignment="1">
      <alignment wrapText="1"/>
    </xf>
    <xf numFmtId="0" fontId="9" fillId="0" borderId="2" xfId="0" applyFont="1" applyBorder="1" applyAlignment="1">
      <alignment vertical="center"/>
    </xf>
    <xf numFmtId="0" fontId="8" fillId="0" borderId="0" xfId="0" applyFont="1"/>
    <xf numFmtId="0" fontId="8" fillId="2" borderId="2" xfId="0" applyFont="1" applyFill="1" applyBorder="1"/>
    <xf numFmtId="0" fontId="8" fillId="0" borderId="1" xfId="0" applyFont="1" applyBorder="1" applyAlignment="1">
      <alignment vertical="center" wrapText="1"/>
    </xf>
    <xf numFmtId="0" fontId="8" fillId="3" borderId="1" xfId="0" applyFont="1" applyFill="1" applyBorder="1"/>
    <xf numFmtId="0" fontId="13" fillId="0" borderId="0" xfId="0" applyFont="1"/>
    <xf numFmtId="0" fontId="5" fillId="0" borderId="6" xfId="0" applyFont="1" applyBorder="1" applyAlignment="1" applyProtection="1">
      <alignment horizontal="centerContinuous" vertical="center" wrapText="1"/>
      <protection locked="0"/>
    </xf>
    <xf numFmtId="0" fontId="13" fillId="0" borderId="7" xfId="0" applyFont="1" applyBorder="1" applyAlignment="1" applyProtection="1">
      <alignment horizontal="centerContinuous" vertical="center" wrapText="1"/>
      <protection locked="0"/>
    </xf>
    <xf numFmtId="0" fontId="13" fillId="0" borderId="7" xfId="0" applyFont="1" applyBorder="1" applyAlignment="1">
      <alignment horizontal="centerContinuous"/>
    </xf>
    <xf numFmtId="0" fontId="13" fillId="0" borderId="8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 vertical="center" wrapText="1"/>
    </xf>
    <xf numFmtId="0" fontId="4" fillId="0" borderId="2" xfId="0" applyFont="1" applyBorder="1" applyAlignment="1">
      <alignment horizontal="centerContinuous"/>
    </xf>
    <xf numFmtId="0" fontId="14" fillId="6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vertical="center" wrapText="1"/>
    </xf>
    <xf numFmtId="165" fontId="15" fillId="5" borderId="1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5" borderId="1" xfId="0" quotePrefix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11" fillId="0" borderId="0" xfId="0" applyFont="1" applyAlignment="1">
      <alignment horizontal="centerContinuous"/>
    </xf>
    <xf numFmtId="164" fontId="8" fillId="3" borderId="3" xfId="0" applyNumberFormat="1" applyFont="1" applyFill="1" applyBorder="1" applyAlignment="1">
      <alignment horizontal="center" vertical="center"/>
    </xf>
    <xf numFmtId="164" fontId="8" fillId="3" borderId="5" xfId="0" applyNumberFormat="1" applyFont="1" applyFill="1" applyBorder="1" applyAlignment="1">
      <alignment horizontal="center" vertical="center"/>
    </xf>
    <xf numFmtId="164" fontId="8" fillId="3" borderId="4" xfId="0" applyNumberFormat="1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 applyProtection="1">
      <alignment horizontal="center" vertical="center" wrapText="1"/>
      <protection locked="0"/>
    </xf>
    <xf numFmtId="164" fontId="8" fillId="2" borderId="5" xfId="0" applyNumberFormat="1" applyFont="1" applyFill="1" applyBorder="1" applyAlignment="1" applyProtection="1">
      <alignment horizontal="center" vertical="center" wrapText="1"/>
      <protection locked="0"/>
    </xf>
    <xf numFmtId="164" fontId="8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5" borderId="9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/>
    </xf>
    <xf numFmtId="164" fontId="14" fillId="8" borderId="3" xfId="0" applyNumberFormat="1" applyFont="1" applyFill="1" applyBorder="1" applyAlignment="1">
      <alignment horizontal="center" vertical="center" wrapText="1"/>
    </xf>
    <xf numFmtId="164" fontId="14" fillId="8" borderId="5" xfId="0" applyNumberFormat="1" applyFont="1" applyFill="1" applyBorder="1" applyAlignment="1">
      <alignment horizontal="center" vertical="center" wrapText="1"/>
    </xf>
    <xf numFmtId="164" fontId="14" fillId="8" borderId="4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9" fontId="10" fillId="3" borderId="3" xfId="1" applyFont="1" applyFill="1" applyBorder="1" applyAlignment="1">
      <alignment horizontal="center" vertical="center"/>
    </xf>
    <xf numFmtId="9" fontId="10" fillId="3" borderId="5" xfId="1" applyFont="1" applyFill="1" applyBorder="1" applyAlignment="1">
      <alignment horizontal="center" vertical="center"/>
    </xf>
    <xf numFmtId="9" fontId="10" fillId="3" borderId="4" xfId="1" applyFont="1" applyFill="1" applyBorder="1" applyAlignment="1">
      <alignment horizontal="center" vertical="center"/>
    </xf>
    <xf numFmtId="164" fontId="7" fillId="3" borderId="3" xfId="0" applyNumberFormat="1" applyFont="1" applyFill="1" applyBorder="1" applyAlignment="1">
      <alignment horizontal="center" vertical="center"/>
    </xf>
    <xf numFmtId="164" fontId="7" fillId="3" borderId="5" xfId="0" applyNumberFormat="1" applyFont="1" applyFill="1" applyBorder="1" applyAlignment="1">
      <alignment horizontal="center" vertical="center"/>
    </xf>
    <xf numFmtId="164" fontId="7" fillId="3" borderId="4" xfId="0" applyNumberFormat="1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6AAE2-49A9-474D-AD6F-B01A427D0E6B}">
  <dimension ref="A1:T27"/>
  <sheetViews>
    <sheetView showGridLines="0" tabSelected="1" topLeftCell="A10" zoomScale="70" zoomScaleNormal="70" workbookViewId="0">
      <selection activeCell="O15" sqref="O15"/>
    </sheetView>
  </sheetViews>
  <sheetFormatPr defaultRowHeight="14.5" x14ac:dyDescent="0.35"/>
  <cols>
    <col min="1" max="1" width="10.36328125" style="3" customWidth="1"/>
    <col min="2" max="2" width="13.90625" style="3" customWidth="1"/>
    <col min="3" max="3" width="49.7265625" style="3" customWidth="1"/>
    <col min="4" max="4" width="16" style="3" customWidth="1"/>
    <col min="5" max="5" width="20.81640625" style="3" customWidth="1"/>
    <col min="6" max="6" width="13.08984375" style="3" customWidth="1"/>
    <col min="7" max="7" width="21.26953125" style="3" customWidth="1"/>
    <col min="8" max="9" width="8.7265625" style="3" customWidth="1"/>
    <col min="10" max="10" width="8.7265625" style="3"/>
    <col min="11" max="11" width="12.6328125" style="3" customWidth="1"/>
    <col min="12" max="12" width="8.7265625" style="3"/>
    <col min="13" max="13" width="10.08984375" style="3" customWidth="1"/>
    <col min="14" max="14" width="8.7265625" style="3"/>
    <col min="15" max="15" width="27.453125" style="3" customWidth="1"/>
    <col min="16" max="16" width="44.54296875" style="3" customWidth="1"/>
    <col min="17" max="16384" width="8.7265625" style="3"/>
  </cols>
  <sheetData>
    <row r="1" spans="1:16" ht="16" thickBot="1" x14ac:dyDescent="0.4">
      <c r="A1" s="1" t="s">
        <v>2</v>
      </c>
      <c r="B1" s="2"/>
      <c r="C1" s="2"/>
      <c r="D1" s="2"/>
      <c r="E1" s="2"/>
      <c r="F1" s="2"/>
      <c r="G1" s="2"/>
    </row>
    <row r="2" spans="1:16" ht="50" customHeight="1" thickBot="1" x14ac:dyDescent="0.4">
      <c r="A2" s="37" t="s">
        <v>10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9"/>
    </row>
    <row r="3" spans="1:16" ht="76" customHeight="1" thickBot="1" x14ac:dyDescent="0.4">
      <c r="A3" s="40" t="s">
        <v>11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9"/>
    </row>
    <row r="4" spans="1:16" ht="16" thickBot="1" x14ac:dyDescent="0.4">
      <c r="A4" s="2"/>
      <c r="B4" s="2"/>
      <c r="C4" s="2"/>
      <c r="D4" s="5"/>
      <c r="E4" s="2"/>
      <c r="F4" s="2"/>
      <c r="G4" s="2"/>
    </row>
    <row r="5" spans="1:16" s="14" customFormat="1" ht="215" customHeight="1" thickBot="1" x14ac:dyDescent="0.4">
      <c r="A5" s="15" t="s">
        <v>3</v>
      </c>
      <c r="B5" s="16"/>
      <c r="C5" s="16"/>
      <c r="D5" s="16"/>
      <c r="E5" s="16"/>
      <c r="F5" s="16"/>
      <c r="G5" s="16"/>
      <c r="H5" s="17"/>
      <c r="I5" s="17"/>
      <c r="J5" s="17"/>
      <c r="K5" s="17"/>
      <c r="L5" s="17"/>
      <c r="M5" s="18"/>
    </row>
    <row r="6" spans="1:16" ht="50" customHeight="1" x14ac:dyDescent="0.35">
      <c r="A6" s="6"/>
      <c r="B6" s="6"/>
      <c r="C6" s="7" t="s">
        <v>4</v>
      </c>
      <c r="D6" s="6"/>
      <c r="E6" s="6"/>
      <c r="F6" s="6"/>
      <c r="G6" s="6"/>
      <c r="H6" s="4"/>
      <c r="I6" s="4"/>
      <c r="J6" s="4"/>
      <c r="K6" s="4"/>
      <c r="L6" s="4"/>
      <c r="M6" s="4"/>
    </row>
    <row r="7" spans="1:16" ht="40" customHeight="1" x14ac:dyDescent="0.35">
      <c r="A7" s="19" t="s">
        <v>34</v>
      </c>
      <c r="B7" s="19"/>
      <c r="C7" s="19"/>
      <c r="D7" s="19"/>
      <c r="E7" s="19"/>
      <c r="F7" s="19"/>
      <c r="G7" s="19"/>
      <c r="H7" s="20"/>
      <c r="I7" s="20"/>
      <c r="J7" s="20"/>
      <c r="K7" s="20"/>
      <c r="L7" s="20"/>
      <c r="M7" s="20"/>
    </row>
    <row r="8" spans="1:16" ht="65" customHeight="1" x14ac:dyDescent="0.35">
      <c r="A8" s="21" t="s">
        <v>13</v>
      </c>
      <c r="B8" s="21" t="s">
        <v>12</v>
      </c>
      <c r="C8" s="21" t="s">
        <v>14</v>
      </c>
      <c r="D8" s="21" t="s">
        <v>26</v>
      </c>
      <c r="E8" s="21" t="s">
        <v>28</v>
      </c>
      <c r="F8" s="21" t="s">
        <v>31</v>
      </c>
      <c r="G8" s="21" t="s">
        <v>33</v>
      </c>
      <c r="H8" s="56" t="s">
        <v>6</v>
      </c>
      <c r="I8" s="57"/>
      <c r="J8" s="58"/>
      <c r="K8" s="55" t="s">
        <v>5</v>
      </c>
      <c r="L8" s="55"/>
      <c r="M8" s="55"/>
    </row>
    <row r="9" spans="1:16" ht="50.5" customHeight="1" x14ac:dyDescent="0.35">
      <c r="A9" s="22" t="s">
        <v>15</v>
      </c>
      <c r="B9" s="22">
        <v>30385</v>
      </c>
      <c r="C9" s="23" t="s">
        <v>16</v>
      </c>
      <c r="D9" s="25">
        <v>36</v>
      </c>
      <c r="E9" s="25" t="s">
        <v>29</v>
      </c>
      <c r="F9" s="25" t="s">
        <v>32</v>
      </c>
      <c r="G9" s="22">
        <v>220</v>
      </c>
      <c r="H9" s="34"/>
      <c r="I9" s="35"/>
      <c r="J9" s="36"/>
      <c r="K9" s="31">
        <f>G9*H9</f>
        <v>0</v>
      </c>
      <c r="L9" s="32"/>
      <c r="M9" s="33"/>
    </row>
    <row r="10" spans="1:16" ht="55.5" customHeight="1" x14ac:dyDescent="0.35">
      <c r="A10" s="22" t="s">
        <v>15</v>
      </c>
      <c r="B10" s="24">
        <v>3982</v>
      </c>
      <c r="C10" s="23" t="s">
        <v>17</v>
      </c>
      <c r="D10" s="25">
        <v>36</v>
      </c>
      <c r="E10" s="25" t="s">
        <v>29</v>
      </c>
      <c r="F10" s="25" t="s">
        <v>32</v>
      </c>
      <c r="G10" s="22">
        <v>1900</v>
      </c>
      <c r="H10" s="34"/>
      <c r="I10" s="35"/>
      <c r="J10" s="36"/>
      <c r="K10" s="31">
        <f t="shared" ref="K10:K14" si="0">G10*H10</f>
        <v>0</v>
      </c>
      <c r="L10" s="32"/>
      <c r="M10" s="33"/>
    </row>
    <row r="11" spans="1:16" ht="49.5" customHeight="1" x14ac:dyDescent="0.35">
      <c r="A11" s="22" t="s">
        <v>15</v>
      </c>
      <c r="B11" s="24">
        <f>3790</f>
        <v>3790</v>
      </c>
      <c r="C11" s="23" t="s">
        <v>18</v>
      </c>
      <c r="D11" s="25">
        <v>36</v>
      </c>
      <c r="E11" s="25" t="s">
        <v>29</v>
      </c>
      <c r="F11" s="25" t="s">
        <v>32</v>
      </c>
      <c r="G11" s="22">
        <v>4200</v>
      </c>
      <c r="H11" s="34"/>
      <c r="I11" s="35"/>
      <c r="J11" s="36"/>
      <c r="K11" s="31">
        <f>G11*H11</f>
        <v>0</v>
      </c>
      <c r="L11" s="32"/>
      <c r="M11" s="33"/>
    </row>
    <row r="12" spans="1:16" ht="50" customHeight="1" x14ac:dyDescent="0.35">
      <c r="A12" s="22" t="s">
        <v>15</v>
      </c>
      <c r="B12" s="24">
        <f>3789</f>
        <v>3789</v>
      </c>
      <c r="C12" s="23" t="s">
        <v>19</v>
      </c>
      <c r="D12" s="25">
        <v>36</v>
      </c>
      <c r="E12" s="25" t="s">
        <v>29</v>
      </c>
      <c r="F12" s="25" t="s">
        <v>32</v>
      </c>
      <c r="G12" s="22">
        <v>1500</v>
      </c>
      <c r="H12" s="34"/>
      <c r="I12" s="35"/>
      <c r="J12" s="36"/>
      <c r="K12" s="31">
        <f>G12*H12</f>
        <v>0</v>
      </c>
      <c r="L12" s="32"/>
      <c r="M12" s="33"/>
    </row>
    <row r="13" spans="1:16" ht="51" customHeight="1" x14ac:dyDescent="0.35">
      <c r="A13" s="22" t="s">
        <v>15</v>
      </c>
      <c r="B13" s="24">
        <v>28652</v>
      </c>
      <c r="C13" s="23" t="s">
        <v>20</v>
      </c>
      <c r="D13" s="25">
        <v>36</v>
      </c>
      <c r="E13" s="25" t="s">
        <v>29</v>
      </c>
      <c r="F13" s="25" t="s">
        <v>32</v>
      </c>
      <c r="G13" s="22">
        <v>48</v>
      </c>
      <c r="H13" s="34"/>
      <c r="I13" s="35"/>
      <c r="J13" s="36"/>
      <c r="K13" s="31">
        <f>G13*H13</f>
        <v>0</v>
      </c>
      <c r="L13" s="32"/>
      <c r="M13" s="33"/>
    </row>
    <row r="14" spans="1:16" ht="55.5" customHeight="1" x14ac:dyDescent="0.35">
      <c r="A14" s="22" t="s">
        <v>15</v>
      </c>
      <c r="B14" s="24">
        <v>3758</v>
      </c>
      <c r="C14" s="23" t="s">
        <v>21</v>
      </c>
      <c r="D14" s="25">
        <v>36</v>
      </c>
      <c r="E14" s="25" t="s">
        <v>29</v>
      </c>
      <c r="F14" s="25" t="s">
        <v>32</v>
      </c>
      <c r="G14" s="22">
        <v>4</v>
      </c>
      <c r="H14" s="34"/>
      <c r="I14" s="35"/>
      <c r="J14" s="36"/>
      <c r="K14" s="31">
        <f t="shared" si="0"/>
        <v>0</v>
      </c>
      <c r="L14" s="32"/>
      <c r="M14" s="33"/>
    </row>
    <row r="15" spans="1:16" ht="55" customHeight="1" x14ac:dyDescent="0.35">
      <c r="A15" s="22" t="s">
        <v>15</v>
      </c>
      <c r="B15" s="24">
        <v>3738</v>
      </c>
      <c r="C15" s="23" t="s">
        <v>22</v>
      </c>
      <c r="D15" s="25">
        <v>36</v>
      </c>
      <c r="E15" s="25" t="s">
        <v>29</v>
      </c>
      <c r="F15" s="25" t="s">
        <v>32</v>
      </c>
      <c r="G15" s="22">
        <v>4</v>
      </c>
      <c r="H15" s="34"/>
      <c r="I15" s="35"/>
      <c r="J15" s="36"/>
      <c r="K15" s="31">
        <f>G15*H15</f>
        <v>0</v>
      </c>
      <c r="L15" s="32"/>
      <c r="M15" s="33"/>
      <c r="O15" s="9" t="s">
        <v>35</v>
      </c>
      <c r="P15" s="10"/>
    </row>
    <row r="16" spans="1:16" ht="57.5" customHeight="1" x14ac:dyDescent="0.35">
      <c r="A16" s="22" t="s">
        <v>15</v>
      </c>
      <c r="B16" s="24">
        <v>30380</v>
      </c>
      <c r="C16" s="23" t="s">
        <v>23</v>
      </c>
      <c r="D16" s="25">
        <v>36</v>
      </c>
      <c r="E16" s="25" t="s">
        <v>29</v>
      </c>
      <c r="F16" s="25" t="s">
        <v>32</v>
      </c>
      <c r="G16" s="22">
        <v>40</v>
      </c>
      <c r="H16" s="34"/>
      <c r="I16" s="35"/>
      <c r="J16" s="36"/>
      <c r="K16" s="31">
        <f t="shared" ref="K16:K18" si="1">G16*H16</f>
        <v>0</v>
      </c>
      <c r="L16" s="32"/>
      <c r="M16" s="33"/>
      <c r="O16" s="11"/>
      <c r="P16" s="12" t="s">
        <v>1</v>
      </c>
    </row>
    <row r="17" spans="1:20" ht="52.5" customHeight="1" x14ac:dyDescent="0.35">
      <c r="A17" s="22" t="s">
        <v>15</v>
      </c>
      <c r="B17" s="24">
        <v>3788</v>
      </c>
      <c r="C17" s="23" t="s">
        <v>24</v>
      </c>
      <c r="D17" s="25">
        <v>36</v>
      </c>
      <c r="E17" s="25" t="s">
        <v>29</v>
      </c>
      <c r="F17" s="25" t="s">
        <v>32</v>
      </c>
      <c r="G17" s="22">
        <v>1000</v>
      </c>
      <c r="H17" s="34"/>
      <c r="I17" s="35"/>
      <c r="J17" s="36"/>
      <c r="K17" s="31">
        <f t="shared" si="1"/>
        <v>0</v>
      </c>
      <c r="L17" s="32"/>
      <c r="M17" s="33"/>
      <c r="O17" s="13"/>
      <c r="P17" s="12" t="s">
        <v>0</v>
      </c>
    </row>
    <row r="18" spans="1:20" ht="54" customHeight="1" x14ac:dyDescent="0.35">
      <c r="A18" s="22" t="s">
        <v>15</v>
      </c>
      <c r="B18" s="24">
        <v>28634</v>
      </c>
      <c r="C18" s="23" t="s">
        <v>25</v>
      </c>
      <c r="D18" s="26" t="s">
        <v>27</v>
      </c>
      <c r="E18" s="27" t="s">
        <v>30</v>
      </c>
      <c r="F18" s="25" t="s">
        <v>32</v>
      </c>
      <c r="G18" s="22">
        <v>160</v>
      </c>
      <c r="H18" s="34"/>
      <c r="I18" s="35"/>
      <c r="J18" s="36"/>
      <c r="K18" s="31">
        <f t="shared" si="1"/>
        <v>0</v>
      </c>
      <c r="L18" s="32"/>
      <c r="M18" s="33"/>
    </row>
    <row r="19" spans="1:20" ht="28.5" customHeight="1" x14ac:dyDescent="0.35">
      <c r="A19" s="41" t="s">
        <v>7</v>
      </c>
      <c r="B19" s="41"/>
      <c r="C19" s="41"/>
      <c r="D19" s="41"/>
      <c r="E19" s="41"/>
      <c r="F19" s="41"/>
      <c r="G19" s="41"/>
      <c r="H19" s="41"/>
      <c r="I19" s="41"/>
      <c r="J19" s="41"/>
      <c r="K19" s="42">
        <f>IF(SUM(K9:M18)&gt;G23,"ERRORE:IMPORTO&gt;BASE ASTA DI 491.673,76",SUM(K9:M18))</f>
        <v>0</v>
      </c>
      <c r="L19" s="43"/>
      <c r="M19" s="44"/>
    </row>
    <row r="20" spans="1:20" x14ac:dyDescent="0.35">
      <c r="G20" s="8"/>
    </row>
    <row r="21" spans="1:20" x14ac:dyDescent="0.35">
      <c r="G21" s="8"/>
    </row>
    <row r="22" spans="1:20" ht="48.5" customHeight="1" x14ac:dyDescent="0.35">
      <c r="G22" s="46" t="s">
        <v>8</v>
      </c>
      <c r="H22" s="47"/>
      <c r="I22" s="47"/>
      <c r="J22" s="48"/>
      <c r="K22" s="45" t="s">
        <v>9</v>
      </c>
      <c r="L22" s="45"/>
      <c r="M22" s="45"/>
    </row>
    <row r="23" spans="1:20" ht="32" customHeight="1" x14ac:dyDescent="0.35">
      <c r="C23" s="28"/>
      <c r="D23" s="10"/>
      <c r="G23" s="52">
        <v>491673.76</v>
      </c>
      <c r="H23" s="53"/>
      <c r="I23" s="53"/>
      <c r="J23" s="54"/>
      <c r="K23" s="49" t="str">
        <f>IF(1-K19/G23=100%,"",1-K19/G23)</f>
        <v/>
      </c>
      <c r="L23" s="50"/>
      <c r="M23" s="51"/>
    </row>
    <row r="24" spans="1:20" ht="43.5" customHeight="1" x14ac:dyDescent="0.35">
      <c r="C24" s="10"/>
      <c r="D24" s="29"/>
    </row>
    <row r="25" spans="1:20" ht="15.5" x14ac:dyDescent="0.35">
      <c r="C25" s="10"/>
      <c r="D25" s="29"/>
    </row>
    <row r="26" spans="1:20" ht="35.5" customHeight="1" x14ac:dyDescent="0.35"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</row>
    <row r="27" spans="1:20" ht="21" x14ac:dyDescent="0.5">
      <c r="B27" s="30"/>
      <c r="C27" s="4"/>
      <c r="D27" s="4"/>
      <c r="E27" s="4"/>
    </row>
  </sheetData>
  <protectedRanges>
    <protectedRange sqref="H9:J18" name="Intervallo2"/>
    <protectedRange sqref="A5:M5" name="Intervallo1"/>
  </protectedRanges>
  <mergeCells count="30">
    <mergeCell ref="K23:M23"/>
    <mergeCell ref="G23:J23"/>
    <mergeCell ref="H16:J16"/>
    <mergeCell ref="H17:J17"/>
    <mergeCell ref="H18:J18"/>
    <mergeCell ref="K16:M16"/>
    <mergeCell ref="K17:M17"/>
    <mergeCell ref="K18:M18"/>
    <mergeCell ref="A2:M2"/>
    <mergeCell ref="A3:M3"/>
    <mergeCell ref="A19:J19"/>
    <mergeCell ref="K19:M19"/>
    <mergeCell ref="K22:M22"/>
    <mergeCell ref="G22:J22"/>
    <mergeCell ref="K8:M8"/>
    <mergeCell ref="H15:J15"/>
    <mergeCell ref="K15:M15"/>
    <mergeCell ref="H8:J8"/>
    <mergeCell ref="H9:J9"/>
    <mergeCell ref="K9:M9"/>
    <mergeCell ref="K10:M10"/>
    <mergeCell ref="K11:M11"/>
    <mergeCell ref="H14:J14"/>
    <mergeCell ref="H13:J13"/>
    <mergeCell ref="H12:J12"/>
    <mergeCell ref="K12:M12"/>
    <mergeCell ref="K13:M13"/>
    <mergeCell ref="K14:M14"/>
    <mergeCell ref="H11:J11"/>
    <mergeCell ref="H10:J1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Boellis, Alberto</dc:creator>
  <cp:lastModifiedBy>Alessia Colantoni</cp:lastModifiedBy>
  <cp:lastPrinted>2018-12-04T09:46:04Z</cp:lastPrinted>
  <dcterms:created xsi:type="dcterms:W3CDTF">2018-04-05T15:57:05Z</dcterms:created>
  <dcterms:modified xsi:type="dcterms:W3CDTF">2023-10-10T16:04:31Z</dcterms:modified>
</cp:coreProperties>
</file>